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'утверждены'!$A$1:$O$27</definedName>
  </definedNames>
  <calcPr fullCalcOnLoad="1"/>
</workbook>
</file>

<file path=xl/sharedStrings.xml><?xml version="1.0" encoding="utf-8"?>
<sst xmlns="http://schemas.openxmlformats.org/spreadsheetml/2006/main" count="94" uniqueCount="41">
  <si>
    <t>Всего, тыс.руб</t>
  </si>
  <si>
    <t xml:space="preserve">местного </t>
  </si>
  <si>
    <t>краевого</t>
  </si>
  <si>
    <t>федерального</t>
  </si>
  <si>
    <t>в том числе за счет бюджетов</t>
  </si>
  <si>
    <t>I- Муниципальные целевые программы за счет средств местного бюджета</t>
  </si>
  <si>
    <t>-</t>
  </si>
  <si>
    <t>ИТОГО по МУНИЦИПАЛЬНЫМ ПРОГРАММАМ</t>
  </si>
  <si>
    <t>ИТОГО ПО КРАЕВЫМ ПРОГРАММАМ</t>
  </si>
  <si>
    <t>количество программ</t>
  </si>
  <si>
    <t xml:space="preserve">Наименование </t>
  </si>
  <si>
    <t>ВСЕГО ПО  ГЛАВНЫМ РАСПОРЯДИТЕЛЯМ БЮДЖЕТНЫХ СРЕДСТВ</t>
  </si>
  <si>
    <t>наименование мероприятий</t>
  </si>
  <si>
    <t>проведение конкурса на звание лучшего предпринимателя и предприятия малого бизнеса</t>
  </si>
  <si>
    <t>Информационное обеспечение деятельности органов местного самоуправления Зассовского сельского поселения Лабинского района</t>
  </si>
  <si>
    <t>Оказание услуг в области телевидения                                            Оказание услуг печатными СМИ Сбор, дизайн, корректировка и верстка межмуниципального печатного средства массовой информации органов местного самоуправления "Информационный бюллетень"</t>
  </si>
  <si>
    <t>Поддержка малого и среднего предпринимательства в Зассовском  сельском поселении Лабинского района на 2014-2016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</si>
  <si>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</si>
  <si>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Софинансирование целевой программы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</si>
  <si>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Целевая программа "Развитие культуры" на 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</si>
  <si>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 xml:space="preserve">по Зассовскому сельскому поселению </t>
  </si>
  <si>
    <t>Противодействие коррупции в Зассовском сельском поселении Лабинского района на 2015-2017 годы"</t>
  </si>
  <si>
    <t>О подготовке населения Зассовского сельского поселения в области гражданской обороны и защиты от чрезвычайных ситуаций природного и техногенного характера и обеспечению пожарной безопасности на 2014-2016 годы</t>
  </si>
  <si>
    <t>подготовка населения в области ГО и защиты от ЧС, обеспечение выполнения первичных мер пожарной безопасности в границах Зассовского  сельского поселения. Разработки и осуществление комплекса мероприятий по обеспечению пожарной безопасности на территории поселения</t>
  </si>
  <si>
    <t>Газификация Зассовского сельского поселения Лабинского района на 2015-2017 годы</t>
  </si>
  <si>
    <t>Развитие органов территориального общественного самоуправления в Зассовском сельском поселении Лабинского района на 2015-2017 годы"</t>
  </si>
  <si>
    <t>обеспечение органов ТОС необходимыми материальными ресурсами</t>
  </si>
  <si>
    <t xml:space="preserve"> -</t>
  </si>
  <si>
    <t>Ведение похозяйственных книг в Зассовском сельском поселении Лабинского района на 2015-2017 годы"</t>
  </si>
  <si>
    <t>оплата труда переписчиков</t>
  </si>
  <si>
    <t>Развитие и содержание материально-технической базы Зассовского сельского поселения Лабинского района на 2015-2017 годы"</t>
  </si>
  <si>
    <t>Информация о реализации муниципальных и ведомственных программ в 2016 году</t>
  </si>
  <si>
    <t>Предусмотрено на 2016 год</t>
  </si>
  <si>
    <t>Освоено за 2016 год</t>
  </si>
  <si>
    <t xml:space="preserve">Процент освоения по состоянию на 01.08.2016г </t>
  </si>
  <si>
    <t>Молодежь Зассовского сельского поселения Лабинского района на 2015-2017 годы"</t>
  </si>
  <si>
    <t xml:space="preserve">          II- Краевые (федеральные) целевые программы предусмотренные к софинансированию </t>
  </si>
  <si>
    <t xml:space="preserve">Приобретение флагов, обслуживание и администрирование ПО ViPNet Client 3.x (КСЗ) РЗО, приобретение программного обеспечения ViPNet Client 3,2 (КСЗ) (обновление), Выполнение работ по занесению регламентов услуг в базы АИС «Реестр» и АИС ЕЦУ,Приобретение запасных запчастей и расходных материалов на автомобиль
Техническое обслуживание и ремонт машины
</t>
  </si>
  <si>
    <t>Проведение мероприятий, приобретение подарков.</t>
  </si>
  <si>
    <t xml:space="preserve">Получение технических условий для проведения проектно-изыскательских работ по объекту: «Распределительный газопровод низкого давления по ул. Набережная, Пушкина, Тельмана, Железнодорожная, Восточная пос. Соцгородок» </t>
  </si>
  <si>
    <t>Издание и размещение социальной рекламной продукции (буклеты, брошюры, баннеры), в том числе в электронных средствах массовой информации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</si>
</sst>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justify" wrapText="1"/>
    </xf>
    <xf numFmtId="0" fontId="1" fillId="32" borderId="10" xfId="0" applyFont="1" applyFill="1" applyBorder="1" applyAlignment="1" applyProtection="1">
      <alignment horizontal="left" vertical="justify" wrapText="1"/>
      <protection locked="0"/>
    </xf>
    <xf numFmtId="49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1" fillId="32" borderId="10" xfId="0" applyFont="1" applyFill="1" applyBorder="1" applyAlignment="1" applyProtection="1">
      <alignment horizontal="justify" vertical="distributed" wrapText="1"/>
      <protection locked="0"/>
    </xf>
    <xf numFmtId="184" fontId="2" fillId="33" borderId="10" xfId="0" applyNumberFormat="1" applyFont="1" applyFill="1" applyBorder="1" applyAlignment="1">
      <alignment horizontal="center"/>
    </xf>
    <xf numFmtId="184" fontId="2" fillId="32" borderId="10" xfId="0" applyNumberFormat="1" applyFont="1" applyFill="1" applyBorder="1" applyAlignment="1" applyProtection="1">
      <alignment horizontal="center"/>
      <protection locked="0"/>
    </xf>
    <xf numFmtId="184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186" fontId="2" fillId="32" borderId="10" xfId="0" applyNumberFormat="1" applyFont="1" applyFill="1" applyBorder="1" applyAlignment="1" applyProtection="1">
      <alignment horizontal="center"/>
      <protection locked="0"/>
    </xf>
    <xf numFmtId="184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justify" wrapText="1"/>
    </xf>
    <xf numFmtId="186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>
      <alignment horizontal="left" vertical="justify" wrapText="1"/>
    </xf>
    <xf numFmtId="186" fontId="4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184" fontId="1" fillId="32" borderId="10" xfId="0" applyNumberFormat="1" applyFont="1" applyFill="1" applyBorder="1" applyAlignment="1" applyProtection="1">
      <alignment horizontal="left" vertical="justify" wrapText="1"/>
      <protection locked="0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75" zoomScaleSheetLayoutView="75"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22" sqref="O22"/>
    </sheetView>
  </sheetViews>
  <sheetFormatPr defaultColWidth="9.140625" defaultRowHeight="12.75"/>
  <cols>
    <col min="1" max="1" width="10.28125" style="1" customWidth="1"/>
    <col min="2" max="2" width="42.421875" style="10" customWidth="1"/>
    <col min="3" max="3" width="32.57421875" style="10" customWidth="1"/>
    <col min="4" max="4" width="12.00390625" style="2" customWidth="1"/>
    <col min="5" max="5" width="12.00390625" style="1" customWidth="1"/>
    <col min="6" max="6" width="15.00390625" style="1" customWidth="1"/>
    <col min="7" max="7" width="12.7109375" style="1" customWidth="1"/>
    <col min="8" max="8" width="13.421875" style="1" customWidth="1"/>
    <col min="9" max="9" width="10.28125" style="1" customWidth="1"/>
    <col min="10" max="10" width="12.57421875" style="1" customWidth="1"/>
    <col min="11" max="11" width="13.421875" style="1" customWidth="1"/>
    <col min="12" max="13" width="11.8515625" style="1" customWidth="1"/>
    <col min="14" max="14" width="12.28125" style="1" customWidth="1"/>
    <col min="15" max="15" width="11.8515625" style="1" customWidth="1"/>
    <col min="16" max="17" width="7.00390625" style="1" customWidth="1"/>
    <col min="18" max="16384" width="9.140625" style="1" customWidth="1"/>
  </cols>
  <sheetData>
    <row r="1" spans="1:15" ht="12.75">
      <c r="A1" s="5"/>
      <c r="B1" s="8"/>
      <c r="C1" s="8"/>
      <c r="D1" s="6"/>
      <c r="E1" s="7"/>
      <c r="F1" s="7"/>
      <c r="G1" s="7"/>
      <c r="H1" s="5"/>
      <c r="I1" s="5"/>
      <c r="J1" s="5"/>
      <c r="K1" s="5"/>
      <c r="L1" s="5"/>
      <c r="M1" s="5"/>
      <c r="N1" s="5"/>
      <c r="O1" s="5"/>
    </row>
    <row r="2" spans="1:15" ht="15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4.7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0.5" customHeight="1">
      <c r="A4" s="3"/>
      <c r="B4" s="9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 customHeight="1">
      <c r="A5" s="36" t="s">
        <v>9</v>
      </c>
      <c r="B5" s="35" t="s">
        <v>10</v>
      </c>
      <c r="C5" s="35" t="s">
        <v>12</v>
      </c>
      <c r="D5" s="39" t="s">
        <v>32</v>
      </c>
      <c r="E5" s="39"/>
      <c r="F5" s="39"/>
      <c r="G5" s="39"/>
      <c r="H5" s="40" t="s">
        <v>33</v>
      </c>
      <c r="I5" s="40"/>
      <c r="J5" s="40"/>
      <c r="K5" s="40"/>
      <c r="L5" s="41" t="s">
        <v>34</v>
      </c>
      <c r="M5" s="41"/>
      <c r="N5" s="41"/>
      <c r="O5" s="41"/>
    </row>
    <row r="6" spans="1:15" ht="12.75" customHeight="1">
      <c r="A6" s="37"/>
      <c r="B6" s="35"/>
      <c r="C6" s="35"/>
      <c r="D6" s="35" t="s">
        <v>0</v>
      </c>
      <c r="E6" s="35" t="s">
        <v>4</v>
      </c>
      <c r="F6" s="35"/>
      <c r="G6" s="35"/>
      <c r="H6" s="35" t="s">
        <v>0</v>
      </c>
      <c r="I6" s="35" t="s">
        <v>4</v>
      </c>
      <c r="J6" s="35"/>
      <c r="K6" s="35"/>
      <c r="L6" s="35" t="s">
        <v>0</v>
      </c>
      <c r="M6" s="35" t="s">
        <v>4</v>
      </c>
      <c r="N6" s="35"/>
      <c r="O6" s="35"/>
    </row>
    <row r="7" spans="1:15" ht="12.75">
      <c r="A7" s="38"/>
      <c r="B7" s="35"/>
      <c r="C7" s="35"/>
      <c r="D7" s="35"/>
      <c r="E7" s="4" t="s">
        <v>1</v>
      </c>
      <c r="F7" s="4" t="s">
        <v>2</v>
      </c>
      <c r="G7" s="21" t="s">
        <v>3</v>
      </c>
      <c r="H7" s="35"/>
      <c r="I7" s="4" t="s">
        <v>1</v>
      </c>
      <c r="J7" s="4" t="s">
        <v>2</v>
      </c>
      <c r="K7" s="28" t="s">
        <v>3</v>
      </c>
      <c r="L7" s="35"/>
      <c r="M7" s="4" t="s">
        <v>1</v>
      </c>
      <c r="N7" s="4" t="s">
        <v>2</v>
      </c>
      <c r="O7" s="28" t="s">
        <v>3</v>
      </c>
    </row>
    <row r="8" spans="1:15" ht="18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70.5" customHeight="1">
      <c r="A9" s="29">
        <v>1</v>
      </c>
      <c r="B9" s="13" t="s">
        <v>16</v>
      </c>
      <c r="C9" s="11" t="s">
        <v>13</v>
      </c>
      <c r="D9" s="14">
        <f>E9</f>
        <v>3</v>
      </c>
      <c r="E9" s="15">
        <v>3</v>
      </c>
      <c r="F9" s="16" t="s">
        <v>6</v>
      </c>
      <c r="G9" s="16" t="s">
        <v>6</v>
      </c>
      <c r="H9" s="14">
        <f aca="true" t="shared" si="0" ref="H9:H14">I9</f>
        <v>0</v>
      </c>
      <c r="I9" s="15">
        <v>0</v>
      </c>
      <c r="J9" s="16" t="s">
        <v>6</v>
      </c>
      <c r="K9" s="16" t="s">
        <v>6</v>
      </c>
      <c r="L9" s="14">
        <f aca="true" t="shared" si="1" ref="L9:M18">H9/D9*100</f>
        <v>0</v>
      </c>
      <c r="M9" s="14">
        <f t="shared" si="1"/>
        <v>0</v>
      </c>
      <c r="N9" s="16" t="s">
        <v>6</v>
      </c>
      <c r="O9" s="16" t="s">
        <v>6</v>
      </c>
    </row>
    <row r="10" spans="1:15" ht="106.5" customHeight="1">
      <c r="A10" s="29">
        <v>2</v>
      </c>
      <c r="B10" s="11" t="s">
        <v>14</v>
      </c>
      <c r="C10" s="11" t="s">
        <v>15</v>
      </c>
      <c r="D10" s="14">
        <v>80</v>
      </c>
      <c r="E10" s="15">
        <v>80</v>
      </c>
      <c r="F10" s="16" t="s">
        <v>6</v>
      </c>
      <c r="G10" s="16" t="s">
        <v>6</v>
      </c>
      <c r="H10" s="14">
        <v>51.2</v>
      </c>
      <c r="I10" s="15">
        <v>51.2</v>
      </c>
      <c r="J10" s="16" t="s">
        <v>6</v>
      </c>
      <c r="K10" s="16" t="s">
        <v>6</v>
      </c>
      <c r="L10" s="14">
        <f t="shared" si="1"/>
        <v>64</v>
      </c>
      <c r="M10" s="14">
        <f t="shared" si="1"/>
        <v>64</v>
      </c>
      <c r="N10" s="16" t="s">
        <v>6</v>
      </c>
      <c r="O10" s="16" t="s">
        <v>6</v>
      </c>
    </row>
    <row r="11" spans="1:15" ht="62.25" customHeight="1">
      <c r="A11" s="29">
        <v>3</v>
      </c>
      <c r="B11" s="11" t="s">
        <v>21</v>
      </c>
      <c r="C11" s="30" t="s">
        <v>40</v>
      </c>
      <c r="D11" s="14">
        <v>3</v>
      </c>
      <c r="E11" s="15">
        <v>3</v>
      </c>
      <c r="F11" s="16" t="s">
        <v>6</v>
      </c>
      <c r="G11" s="16" t="s">
        <v>6</v>
      </c>
      <c r="H11" s="14">
        <f t="shared" si="0"/>
        <v>0</v>
      </c>
      <c r="I11" s="17">
        <v>0</v>
      </c>
      <c r="J11" s="16" t="s">
        <v>6</v>
      </c>
      <c r="K11" s="16" t="s">
        <v>6</v>
      </c>
      <c r="L11" s="14">
        <f t="shared" si="1"/>
        <v>0</v>
      </c>
      <c r="M11" s="14">
        <f t="shared" si="1"/>
        <v>0</v>
      </c>
      <c r="N11" s="16" t="s">
        <v>6</v>
      </c>
      <c r="O11" s="16" t="s">
        <v>6</v>
      </c>
    </row>
    <row r="12" spans="1:15" ht="80.25" customHeight="1">
      <c r="A12" s="29">
        <v>4</v>
      </c>
      <c r="B12" s="31" t="s">
        <v>22</v>
      </c>
      <c r="C12" s="30" t="s">
        <v>23</v>
      </c>
      <c r="D12" s="14">
        <v>205</v>
      </c>
      <c r="E12" s="15">
        <v>205</v>
      </c>
      <c r="F12" s="16" t="s">
        <v>6</v>
      </c>
      <c r="G12" s="16" t="s">
        <v>6</v>
      </c>
      <c r="H12" s="14">
        <v>200</v>
      </c>
      <c r="I12" s="15">
        <v>200</v>
      </c>
      <c r="J12" s="16" t="s">
        <v>6</v>
      </c>
      <c r="K12" s="16" t="s">
        <v>6</v>
      </c>
      <c r="L12" s="14">
        <f t="shared" si="1"/>
        <v>97.5609756097561</v>
      </c>
      <c r="M12" s="14">
        <f t="shared" si="1"/>
        <v>97.5609756097561</v>
      </c>
      <c r="N12" s="16" t="s">
        <v>6</v>
      </c>
      <c r="O12" s="16" t="s">
        <v>6</v>
      </c>
    </row>
    <row r="13" spans="1:15" ht="133.5" customHeight="1">
      <c r="A13" s="29">
        <v>5</v>
      </c>
      <c r="B13" s="32" t="s">
        <v>24</v>
      </c>
      <c r="C13" s="33" t="s">
        <v>39</v>
      </c>
      <c r="D13" s="14">
        <v>10</v>
      </c>
      <c r="E13" s="15">
        <v>10</v>
      </c>
      <c r="F13" s="16" t="s">
        <v>6</v>
      </c>
      <c r="G13" s="16" t="s">
        <v>6</v>
      </c>
      <c r="H13" s="14">
        <v>0</v>
      </c>
      <c r="I13" s="15">
        <v>0</v>
      </c>
      <c r="J13" s="16" t="s">
        <v>6</v>
      </c>
      <c r="K13" s="16" t="s">
        <v>6</v>
      </c>
      <c r="L13" s="14">
        <f aca="true" t="shared" si="2" ref="L13:L19">H13/D13*100</f>
        <v>0</v>
      </c>
      <c r="M13" s="14">
        <f t="shared" si="1"/>
        <v>0</v>
      </c>
      <c r="N13" s="16" t="s">
        <v>6</v>
      </c>
      <c r="O13" s="16" t="s">
        <v>6</v>
      </c>
    </row>
    <row r="14" spans="1:15" ht="81" customHeight="1">
      <c r="A14" s="29">
        <v>6</v>
      </c>
      <c r="B14" s="11" t="s">
        <v>18</v>
      </c>
      <c r="C14" s="11" t="s">
        <v>17</v>
      </c>
      <c r="D14" s="14">
        <v>145.2</v>
      </c>
      <c r="E14" s="17">
        <v>145.2</v>
      </c>
      <c r="F14" s="16" t="s">
        <v>6</v>
      </c>
      <c r="G14" s="16" t="s">
        <v>6</v>
      </c>
      <c r="H14" s="14">
        <v>145.2</v>
      </c>
      <c r="I14" s="15">
        <v>145.2</v>
      </c>
      <c r="J14" s="16" t="s">
        <v>6</v>
      </c>
      <c r="K14" s="16" t="s">
        <v>6</v>
      </c>
      <c r="L14" s="14">
        <f t="shared" si="2"/>
        <v>100</v>
      </c>
      <c r="M14" s="14">
        <f t="shared" si="1"/>
        <v>100</v>
      </c>
      <c r="N14" s="16" t="s">
        <v>6</v>
      </c>
      <c r="O14" s="16" t="s">
        <v>6</v>
      </c>
    </row>
    <row r="15" spans="1:15" ht="81" customHeight="1">
      <c r="A15" s="29">
        <v>7</v>
      </c>
      <c r="B15" s="11" t="s">
        <v>25</v>
      </c>
      <c r="C15" s="11" t="s">
        <v>26</v>
      </c>
      <c r="D15" s="14">
        <v>48</v>
      </c>
      <c r="E15" s="15">
        <v>48</v>
      </c>
      <c r="F15" s="16"/>
      <c r="G15" s="16"/>
      <c r="H15" s="14">
        <v>48</v>
      </c>
      <c r="I15" s="15">
        <v>48</v>
      </c>
      <c r="J15" s="16" t="s">
        <v>27</v>
      </c>
      <c r="K15" s="16" t="s">
        <v>27</v>
      </c>
      <c r="L15" s="14">
        <f t="shared" si="2"/>
        <v>100</v>
      </c>
      <c r="M15" s="14">
        <f t="shared" si="1"/>
        <v>100</v>
      </c>
      <c r="N15" s="16"/>
      <c r="O15" s="16"/>
    </row>
    <row r="16" spans="1:15" ht="81" customHeight="1">
      <c r="A16" s="29">
        <v>8</v>
      </c>
      <c r="B16" s="11" t="s">
        <v>28</v>
      </c>
      <c r="C16" s="11" t="s">
        <v>29</v>
      </c>
      <c r="D16" s="14">
        <v>10</v>
      </c>
      <c r="E16" s="15">
        <v>10</v>
      </c>
      <c r="F16" s="16"/>
      <c r="G16" s="16"/>
      <c r="H16" s="14">
        <v>0</v>
      </c>
      <c r="I16" s="15">
        <v>0</v>
      </c>
      <c r="J16" s="16" t="s">
        <v>27</v>
      </c>
      <c r="K16" s="16" t="s">
        <v>27</v>
      </c>
      <c r="L16" s="14">
        <f t="shared" si="2"/>
        <v>0</v>
      </c>
      <c r="M16" s="14">
        <f t="shared" si="1"/>
        <v>0</v>
      </c>
      <c r="N16" s="16"/>
      <c r="O16" s="16"/>
    </row>
    <row r="17" spans="1:15" ht="81" customHeight="1">
      <c r="A17" s="29">
        <v>9</v>
      </c>
      <c r="B17" s="11" t="s">
        <v>35</v>
      </c>
      <c r="C17" s="11" t="s">
        <v>38</v>
      </c>
      <c r="D17" s="14">
        <v>10</v>
      </c>
      <c r="E17" s="15">
        <v>10</v>
      </c>
      <c r="F17" s="16"/>
      <c r="G17" s="16"/>
      <c r="H17" s="14">
        <v>10</v>
      </c>
      <c r="I17" s="15">
        <v>10</v>
      </c>
      <c r="J17" s="16"/>
      <c r="K17" s="16"/>
      <c r="L17" s="14">
        <v>40</v>
      </c>
      <c r="M17" s="14">
        <f t="shared" si="1"/>
        <v>100</v>
      </c>
      <c r="N17" s="16"/>
      <c r="O17" s="16"/>
    </row>
    <row r="18" spans="1:15" ht="32.25" customHeight="1">
      <c r="A18" s="29">
        <v>10</v>
      </c>
      <c r="B18" s="11" t="s">
        <v>30</v>
      </c>
      <c r="C18" s="11" t="s">
        <v>37</v>
      </c>
      <c r="D18" s="14">
        <v>395.8</v>
      </c>
      <c r="E18" s="15">
        <v>395.8</v>
      </c>
      <c r="F18" s="16"/>
      <c r="G18" s="16"/>
      <c r="H18" s="14">
        <v>364</v>
      </c>
      <c r="I18" s="15">
        <v>364</v>
      </c>
      <c r="J18" s="16"/>
      <c r="K18" s="16"/>
      <c r="L18" s="14">
        <f t="shared" si="2"/>
        <v>91.9656392117231</v>
      </c>
      <c r="M18" s="14">
        <f t="shared" si="1"/>
        <v>91.9656392117231</v>
      </c>
      <c r="N18" s="16"/>
      <c r="O18" s="16"/>
    </row>
    <row r="19" spans="1:15" ht="32.25" customHeight="1">
      <c r="A19" s="22"/>
      <c r="B19" s="23" t="s">
        <v>7</v>
      </c>
      <c r="C19" s="23"/>
      <c r="D19" s="24">
        <f>SUM(D9:D18)</f>
        <v>910</v>
      </c>
      <c r="E19" s="24">
        <f>SUM(E9:E18)</f>
        <v>910</v>
      </c>
      <c r="F19" s="24" t="s">
        <v>6</v>
      </c>
      <c r="G19" s="24" t="s">
        <v>6</v>
      </c>
      <c r="H19" s="24">
        <f>SUM(H9:H18)</f>
        <v>818.4</v>
      </c>
      <c r="I19" s="24">
        <f>SUM(I9:I18)</f>
        <v>818.4</v>
      </c>
      <c r="J19" s="24" t="s">
        <v>6</v>
      </c>
      <c r="K19" s="24" t="s">
        <v>6</v>
      </c>
      <c r="L19" s="14">
        <f t="shared" si="2"/>
        <v>89.93406593406593</v>
      </c>
      <c r="M19" s="14">
        <f>I19/E19*100</f>
        <v>89.93406593406593</v>
      </c>
      <c r="N19" s="34"/>
      <c r="O19" s="34"/>
    </row>
    <row r="20" spans="1:15" ht="32.25" customHeight="1">
      <c r="A20" s="34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14" t="e">
        <f>J21/F21*100</f>
        <v>#DIV/0!</v>
      </c>
      <c r="O20" s="14" t="e">
        <f>K21/G21*100</f>
        <v>#DIV/0!</v>
      </c>
    </row>
    <row r="21" spans="1:15" ht="85.5" customHeight="1">
      <c r="A21" s="29">
        <v>1</v>
      </c>
      <c r="B21" s="11" t="s">
        <v>19</v>
      </c>
      <c r="C21" s="11" t="s">
        <v>17</v>
      </c>
      <c r="D21" s="14">
        <v>1377.6</v>
      </c>
      <c r="E21" s="15">
        <v>1377.6</v>
      </c>
      <c r="F21" s="15"/>
      <c r="G21" s="15">
        <v>0</v>
      </c>
      <c r="H21" s="14">
        <v>1361</v>
      </c>
      <c r="I21" s="15">
        <v>1361</v>
      </c>
      <c r="J21" s="15"/>
      <c r="K21" s="15"/>
      <c r="L21" s="14">
        <f>H21/D21*100</f>
        <v>98.79500580720094</v>
      </c>
      <c r="M21" s="14">
        <f>I21/E21*100</f>
        <v>98.79500580720094</v>
      </c>
      <c r="N21" s="14" t="e">
        <f>#REF!/#REF!*100</f>
        <v>#REF!</v>
      </c>
      <c r="O21" s="14" t="e">
        <f>#REF!/#REF!*100</f>
        <v>#REF!</v>
      </c>
    </row>
    <row r="22" spans="1:15" ht="80.25" customHeight="1">
      <c r="A22" s="29"/>
      <c r="B22" s="11"/>
      <c r="C22" s="11"/>
      <c r="D22" s="14">
        <f>E22+F22+G22</f>
        <v>0</v>
      </c>
      <c r="E22" s="17"/>
      <c r="F22" s="17"/>
      <c r="G22" s="17">
        <v>0</v>
      </c>
      <c r="H22" s="14">
        <f>I22+J22</f>
        <v>0</v>
      </c>
      <c r="I22" s="17"/>
      <c r="J22" s="15"/>
      <c r="K22" s="17"/>
      <c r="L22" s="14" t="e">
        <f aca="true" t="shared" si="3" ref="L22:M26">H22/D22*100</f>
        <v>#DIV/0!</v>
      </c>
      <c r="M22" s="14" t="e">
        <f t="shared" si="3"/>
        <v>#DIV/0!</v>
      </c>
      <c r="N22" s="14" t="e">
        <f aca="true" t="shared" si="4" ref="N22:O25">J23/F23*100</f>
        <v>#DIV/0!</v>
      </c>
      <c r="O22" s="14" t="e">
        <f t="shared" si="4"/>
        <v>#DIV/0!</v>
      </c>
    </row>
    <row r="23" spans="1:15" ht="56.25" customHeight="1">
      <c r="A23" s="29"/>
      <c r="B23" s="11"/>
      <c r="C23" s="11"/>
      <c r="D23" s="14">
        <f>E23+F23+G23</f>
        <v>0</v>
      </c>
      <c r="E23" s="15"/>
      <c r="F23" s="17"/>
      <c r="G23" s="17"/>
      <c r="H23" s="14">
        <f>I23+J23</f>
        <v>0</v>
      </c>
      <c r="I23" s="15"/>
      <c r="J23" s="17"/>
      <c r="K23" s="17"/>
      <c r="L23" s="14" t="e">
        <f t="shared" si="3"/>
        <v>#DIV/0!</v>
      </c>
      <c r="M23" s="14" t="e">
        <f t="shared" si="3"/>
        <v>#DIV/0!</v>
      </c>
      <c r="N23" s="14" t="e">
        <f t="shared" si="4"/>
        <v>#DIV/0!</v>
      </c>
      <c r="O23" s="14" t="e">
        <f t="shared" si="4"/>
        <v>#DIV/0!</v>
      </c>
    </row>
    <row r="24" spans="1:15" ht="70.5" customHeight="1">
      <c r="A24" s="29"/>
      <c r="B24" s="11"/>
      <c r="C24" s="11"/>
      <c r="D24" s="14">
        <f>E24+F24+G24</f>
        <v>0</v>
      </c>
      <c r="E24" s="15"/>
      <c r="F24" s="17"/>
      <c r="G24" s="17"/>
      <c r="H24" s="14">
        <f>I24+J24+K24</f>
        <v>0</v>
      </c>
      <c r="I24" s="15"/>
      <c r="J24" s="17"/>
      <c r="K24" s="17"/>
      <c r="L24" s="14" t="e">
        <f t="shared" si="3"/>
        <v>#DIV/0!</v>
      </c>
      <c r="M24" s="14" t="e">
        <f t="shared" si="3"/>
        <v>#DIV/0!</v>
      </c>
      <c r="N24" s="14" t="e">
        <f t="shared" si="4"/>
        <v>#DIV/0!</v>
      </c>
      <c r="O24" s="14" t="e">
        <f t="shared" si="4"/>
        <v>#DIV/0!</v>
      </c>
    </row>
    <row r="25" spans="1:15" ht="32.25" customHeight="1">
      <c r="A25" s="29"/>
      <c r="B25" s="11"/>
      <c r="C25" s="12"/>
      <c r="D25" s="14">
        <f>E25+F25+G25</f>
        <v>0</v>
      </c>
      <c r="E25" s="18"/>
      <c r="F25" s="18"/>
      <c r="G25" s="18"/>
      <c r="H25" s="14">
        <f>I25+J25</f>
        <v>0</v>
      </c>
      <c r="I25" s="18"/>
      <c r="J25" s="18"/>
      <c r="K25" s="18"/>
      <c r="L25" s="14" t="e">
        <f>H25/D25*100</f>
        <v>#DIV/0!</v>
      </c>
      <c r="M25" s="14" t="e">
        <f t="shared" si="3"/>
        <v>#DIV/0!</v>
      </c>
      <c r="N25" s="14" t="e">
        <f t="shared" si="4"/>
        <v>#DIV/0!</v>
      </c>
      <c r="O25" s="14" t="e">
        <f t="shared" si="4"/>
        <v>#DIV/0!</v>
      </c>
    </row>
    <row r="26" spans="1:15" ht="32.25" customHeight="1">
      <c r="A26" s="29"/>
      <c r="B26" s="11"/>
      <c r="C26" s="12"/>
      <c r="D26" s="14">
        <f>E26+F26+G26</f>
        <v>0</v>
      </c>
      <c r="E26" s="18"/>
      <c r="F26" s="18"/>
      <c r="G26" s="18"/>
      <c r="H26" s="14">
        <f>I26+J26+K26</f>
        <v>0</v>
      </c>
      <c r="I26" s="18"/>
      <c r="J26" s="18"/>
      <c r="K26" s="18"/>
      <c r="L26" s="14" t="e">
        <f>H26/D26*100</f>
        <v>#DIV/0!</v>
      </c>
      <c r="M26" s="14" t="e">
        <f t="shared" si="3"/>
        <v>#DIV/0!</v>
      </c>
      <c r="N26" s="14" t="e">
        <f>J27/F27*100</f>
        <v>#DIV/0!</v>
      </c>
      <c r="O26" s="14" t="e">
        <f>K27/G27*100</f>
        <v>#DIV/0!</v>
      </c>
    </row>
    <row r="27" spans="1:15" ht="32.25" customHeight="1">
      <c r="A27" s="22"/>
      <c r="B27" s="23" t="s">
        <v>8</v>
      </c>
      <c r="C27" s="23"/>
      <c r="D27" s="24">
        <f aca="true" t="shared" si="5" ref="D27:K27">SUM(D21:D26)</f>
        <v>1377.6</v>
      </c>
      <c r="E27" s="24">
        <f t="shared" si="5"/>
        <v>1377.6</v>
      </c>
      <c r="F27" s="24">
        <f t="shared" si="5"/>
        <v>0</v>
      </c>
      <c r="G27" s="24">
        <f t="shared" si="5"/>
        <v>0</v>
      </c>
      <c r="H27" s="24">
        <f t="shared" si="5"/>
        <v>1361</v>
      </c>
      <c r="I27" s="24">
        <f t="shared" si="5"/>
        <v>1361</v>
      </c>
      <c r="J27" s="24">
        <f t="shared" si="5"/>
        <v>0</v>
      </c>
      <c r="K27" s="24">
        <f t="shared" si="5"/>
        <v>0</v>
      </c>
      <c r="L27" s="14">
        <f>H27/D27*100</f>
        <v>98.79500580720094</v>
      </c>
      <c r="M27" s="14">
        <f>I27/E27*100</f>
        <v>98.79500580720094</v>
      </c>
      <c r="N27" s="19" t="e">
        <f>J28/F28*100</f>
        <v>#DIV/0!</v>
      </c>
      <c r="O27" s="19" t="e">
        <f>K28/G28*100</f>
        <v>#DIV/0!</v>
      </c>
    </row>
    <row r="28" spans="1:13" ht="32.25" customHeight="1">
      <c r="A28" s="25">
        <f>A19+A27</f>
        <v>0</v>
      </c>
      <c r="B28" s="26" t="s">
        <v>11</v>
      </c>
      <c r="C28" s="26"/>
      <c r="D28" s="27">
        <f>D19+D27</f>
        <v>2287.6</v>
      </c>
      <c r="E28" s="27">
        <f>E19+E27</f>
        <v>2287.6</v>
      </c>
      <c r="F28" s="27">
        <f>F27</f>
        <v>0</v>
      </c>
      <c r="G28" s="27">
        <f>G27</f>
        <v>0</v>
      </c>
      <c r="H28" s="19">
        <f>H27+H19</f>
        <v>2179.4</v>
      </c>
      <c r="I28" s="19">
        <f>I27+I19</f>
        <v>2179.4</v>
      </c>
      <c r="J28" s="19">
        <f>J27</f>
        <v>0</v>
      </c>
      <c r="K28" s="19">
        <f>K27</f>
        <v>0</v>
      </c>
      <c r="L28" s="19">
        <f>H28/D28*100</f>
        <v>95.2701521244973</v>
      </c>
      <c r="M28" s="19">
        <f>I28/E28*100</f>
        <v>95.2701521244973</v>
      </c>
    </row>
    <row r="29" spans="1:15" s="20" customFormat="1" ht="45" customHeight="1">
      <c r="A29" s="1"/>
      <c r="B29" s="10"/>
      <c r="C29" s="10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 formatRows="0" insertRows="0" deleteRows="0"/>
  <mergeCells count="15">
    <mergeCell ref="A8:O8"/>
    <mergeCell ref="L5:O5"/>
    <mergeCell ref="L6:L7"/>
    <mergeCell ref="M6:O6"/>
    <mergeCell ref="A2:O2"/>
    <mergeCell ref="A3:O3"/>
    <mergeCell ref="B5:B7"/>
    <mergeCell ref="E6:G6"/>
    <mergeCell ref="I6:K6"/>
    <mergeCell ref="C5:C7"/>
    <mergeCell ref="H6:H7"/>
    <mergeCell ref="D6:D7"/>
    <mergeCell ref="A5:A7"/>
    <mergeCell ref="D5:G5"/>
    <mergeCell ref="H5:K5"/>
  </mergeCells>
  <printOptions/>
  <pageMargins left="0.3937007874015748" right="0.1968503937007874" top="0.1968503937007874" bottom="0.1968503937007874" header="0" footer="0"/>
  <pageSetup horizontalDpi="600" verticalDpi="600" orientation="landscape" paperSize="9" scale="5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2012-12-11T11:37:53Z</cp:lastPrinted>
  <dcterms:created xsi:type="dcterms:W3CDTF">1996-10-08T23:32:33Z</dcterms:created>
  <dcterms:modified xsi:type="dcterms:W3CDTF">2017-01-26T05:41:22Z</dcterms:modified>
  <cp:category/>
  <cp:version/>
  <cp:contentType/>
  <cp:contentStatus/>
</cp:coreProperties>
</file>